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hael\1.정비사업1팀\1.진행사업\1.담보신탁\담보17-0012 「성남 수정구 시흥동 226-1외 7필지」\공매방침(2차)\"/>
    </mc:Choice>
  </mc:AlternateContent>
  <bookViews>
    <workbookView xWindow="600" yWindow="390" windowWidth="20475" windowHeight="10230" activeTab="2"/>
  </bookViews>
  <sheets>
    <sheet name="신탁부동산목록" sheetId="1" r:id="rId1"/>
    <sheet name="회차별 공매가액 결정" sheetId="2" r:id="rId2"/>
    <sheet name="물건별 안분액" sheetId="3" r:id="rId3"/>
  </sheets>
  <definedNames>
    <definedName name="_xlnm.Print_Area" localSheetId="0">신탁부동산목록!$B$1:$F$13</definedName>
    <definedName name="_xlnm.Print_Area" localSheetId="1">'회차별 공매가액 결정'!$A$1:$E$27</definedName>
  </definedNames>
  <calcPr calcId="152511"/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H11" i="3"/>
  <c r="H3" i="3"/>
  <c r="I3" i="3" s="1"/>
  <c r="J3" i="3" s="1"/>
  <c r="K3" i="3" s="1"/>
  <c r="L3" i="3" s="1"/>
  <c r="M3" i="3" s="1"/>
  <c r="N3" i="3" s="1"/>
  <c r="H4" i="3"/>
  <c r="I4" i="3" s="1"/>
  <c r="J4" i="3" s="1"/>
  <c r="K4" i="3" s="1"/>
  <c r="L4" i="3" s="1"/>
  <c r="M4" i="3" s="1"/>
  <c r="N4" i="3" s="1"/>
  <c r="H5" i="3"/>
  <c r="I5" i="3"/>
  <c r="J5" i="3" s="1"/>
  <c r="K5" i="3" s="1"/>
  <c r="L5" i="3" s="1"/>
  <c r="M5" i="3" s="1"/>
  <c r="N5" i="3" s="1"/>
  <c r="H6" i="3"/>
  <c r="I6" i="3"/>
  <c r="J6" i="3"/>
  <c r="K6" i="3" s="1"/>
  <c r="L6" i="3" s="1"/>
  <c r="M6" i="3" s="1"/>
  <c r="N6" i="3" s="1"/>
  <c r="H7" i="3"/>
  <c r="I7" i="3"/>
  <c r="J7" i="3"/>
  <c r="K7" i="3"/>
  <c r="L7" i="3" s="1"/>
  <c r="M7" i="3" s="1"/>
  <c r="N7" i="3" s="1"/>
  <c r="H8" i="3"/>
  <c r="I8" i="3"/>
  <c r="J8" i="3"/>
  <c r="K8" i="3"/>
  <c r="L8" i="3"/>
  <c r="M8" i="3" s="1"/>
  <c r="N8" i="3" s="1"/>
  <c r="H9" i="3"/>
  <c r="I9" i="3"/>
  <c r="J9" i="3"/>
  <c r="K9" i="3"/>
  <c r="L9" i="3"/>
  <c r="M9" i="3"/>
  <c r="N9" i="3" s="1"/>
  <c r="H10" i="3"/>
  <c r="I10" i="3"/>
  <c r="J10" i="3"/>
  <c r="K10" i="3"/>
  <c r="L10" i="3"/>
  <c r="M10" i="3"/>
  <c r="N10" i="3"/>
  <c r="I11" i="3"/>
  <c r="J11" i="3" s="1"/>
  <c r="K11" i="3" s="1"/>
  <c r="L11" i="3" s="1"/>
  <c r="M11" i="3" s="1"/>
  <c r="N11" i="3" s="1"/>
  <c r="G10" i="3"/>
  <c r="G9" i="3"/>
  <c r="G8" i="3"/>
  <c r="G7" i="3"/>
  <c r="G6" i="3"/>
  <c r="G5" i="3"/>
  <c r="G4" i="3"/>
  <c r="G3" i="3"/>
  <c r="G11" i="3"/>
  <c r="F11" i="3"/>
  <c r="D8" i="2" l="1"/>
  <c r="D9" i="2" s="1"/>
  <c r="D10" i="2" s="1"/>
  <c r="D11" i="2" s="1"/>
  <c r="D12" i="2" s="1"/>
  <c r="D13" i="2" s="1"/>
</calcChain>
</file>

<file path=xl/sharedStrings.xml><?xml version="1.0" encoding="utf-8"?>
<sst xmlns="http://schemas.openxmlformats.org/spreadsheetml/2006/main" count="79" uniqueCount="77">
  <si>
    <t>순번</t>
  </si>
  <si>
    <t>면 적(㎡)</t>
  </si>
  <si>
    <t>&lt;신탁 부동산 목록&gt;</t>
    <phoneticPr fontId="1" type="noConversion"/>
  </si>
  <si>
    <t>비고</t>
    <phoneticPr fontId="1" type="noConversion"/>
  </si>
  <si>
    <t>감정평가액</t>
    <phoneticPr fontId="1" type="noConversion"/>
  </si>
  <si>
    <t xml:space="preserve">1. 회차별 공매예정가액 </t>
    <phoneticPr fontId="1" type="noConversion"/>
  </si>
  <si>
    <t>소재지 :</t>
    <phoneticPr fontId="1" type="noConversion"/>
  </si>
  <si>
    <t>공매회차</t>
    <phoneticPr fontId="1" type="noConversion"/>
  </si>
  <si>
    <t>1차</t>
    <phoneticPr fontId="1" type="noConversion"/>
  </si>
  <si>
    <t>2차</t>
    <phoneticPr fontId="1" type="noConversion"/>
  </si>
  <si>
    <t>3차</t>
    <phoneticPr fontId="1" type="noConversion"/>
  </si>
  <si>
    <t>4차</t>
    <phoneticPr fontId="1" type="noConversion"/>
  </si>
  <si>
    <t>5차</t>
    <phoneticPr fontId="1" type="noConversion"/>
  </si>
  <si>
    <t>6차</t>
    <phoneticPr fontId="1" type="noConversion"/>
  </si>
  <si>
    <r>
      <rPr>
        <b/>
        <sz val="11"/>
        <color theme="0"/>
        <rFont val="맑은 고딕"/>
        <family val="3"/>
        <charset val="129"/>
      </rPr>
      <t xml:space="preserve">▣ </t>
    </r>
    <r>
      <rPr>
        <b/>
        <sz val="11"/>
        <color theme="0"/>
        <rFont val="맑은 고딕"/>
        <family val="3"/>
        <charset val="129"/>
        <scheme val="minor"/>
      </rPr>
      <t>회차별 공매예정가액</t>
    </r>
    <phoneticPr fontId="1" type="noConversion"/>
  </si>
  <si>
    <t>2. 공매가액 산정 근거</t>
    <phoneticPr fontId="1" type="noConversion"/>
  </si>
  <si>
    <t>공매일시</t>
    <phoneticPr fontId="1" type="noConversion"/>
  </si>
  <si>
    <t xml:space="preserve"> </t>
    <phoneticPr fontId="1" type="noConversion"/>
  </si>
  <si>
    <t xml:space="preserve"> </t>
    <phoneticPr fontId="1" type="noConversion"/>
  </si>
  <si>
    <t>산정 근거</t>
    <phoneticPr fontId="1" type="noConversion"/>
  </si>
  <si>
    <t>산정금액</t>
    <phoneticPr fontId="1" type="noConversion"/>
  </si>
  <si>
    <t>비고</t>
    <phoneticPr fontId="1" type="noConversion"/>
  </si>
  <si>
    <t>경기도 성남시 수정구 시흥동 226-1 외 7필지</t>
    <phoneticPr fontId="1" type="noConversion"/>
  </si>
  <si>
    <t>VAT 없음</t>
    <phoneticPr fontId="1" type="noConversion"/>
  </si>
  <si>
    <t>7차</t>
    <phoneticPr fontId="1" type="noConversion"/>
  </si>
  <si>
    <t>담보신탁계약 특약 제8조의 2</t>
    <phoneticPr fontId="1" type="noConversion"/>
  </si>
  <si>
    <t>수익권증서상 재산가액(90억원)의 120%</t>
    <phoneticPr fontId="1" type="noConversion"/>
  </si>
  <si>
    <t xml:space="preserve">  </t>
    <phoneticPr fontId="1" type="noConversion"/>
  </si>
  <si>
    <t>예정가격(VAT 없음)</t>
    <phoneticPr fontId="1" type="noConversion"/>
  </si>
  <si>
    <t>2019.01.02. 10:00</t>
    <phoneticPr fontId="1" type="noConversion"/>
  </si>
  <si>
    <t>2019.01.02. 14:00</t>
    <phoneticPr fontId="1" type="noConversion"/>
  </si>
  <si>
    <t>2019.01.07. 10:00</t>
    <phoneticPr fontId="1" type="noConversion"/>
  </si>
  <si>
    <t>2019.01.07. 14:00</t>
    <phoneticPr fontId="1" type="noConversion"/>
  </si>
  <si>
    <t>2019.01.09. 10:00</t>
    <phoneticPr fontId="1" type="noConversion"/>
  </si>
  <si>
    <t>2019.01.09. 14:00</t>
    <phoneticPr fontId="1" type="noConversion"/>
  </si>
  <si>
    <t>2019.01.14. 10:00</t>
    <phoneticPr fontId="1" type="noConversion"/>
  </si>
  <si>
    <t>경기도 성남시 수정구 시흥동 226-1</t>
    <phoneticPr fontId="1" type="noConversion"/>
  </si>
  <si>
    <t>소재지</t>
    <phoneticPr fontId="1" type="noConversion"/>
  </si>
  <si>
    <t>경기도 성남시 수정구 시흥동 225-8</t>
    <phoneticPr fontId="1" type="noConversion"/>
  </si>
  <si>
    <t>경기도 성남시 수정구 시흥동 225-37</t>
    <phoneticPr fontId="1" type="noConversion"/>
  </si>
  <si>
    <t>경기도 성남시 수정구 시흥동 226-16</t>
    <phoneticPr fontId="1" type="noConversion"/>
  </si>
  <si>
    <t>경기도 성남시 수정구 시흥동 226-17</t>
    <phoneticPr fontId="1" type="noConversion"/>
  </si>
  <si>
    <t>경기도 성남시 수정구 시흥동 226-18</t>
    <phoneticPr fontId="1" type="noConversion"/>
  </si>
  <si>
    <t>경기도 성남시 수정구 시흥동 226-21</t>
    <phoneticPr fontId="1" type="noConversion"/>
  </si>
  <si>
    <t>경기도 성남시 수정구 시흥동 226-25</t>
    <phoneticPr fontId="1" type="noConversion"/>
  </si>
  <si>
    <t>압류(성남시 수정구청)</t>
    <phoneticPr fontId="1" type="noConversion"/>
  </si>
  <si>
    <t>압류(삼성세무서)</t>
    <phoneticPr fontId="1" type="noConversion"/>
  </si>
  <si>
    <t>소재지</t>
    <phoneticPr fontId="1" type="noConversion"/>
  </si>
  <si>
    <t>지번</t>
    <phoneticPr fontId="1" type="noConversion"/>
  </si>
  <si>
    <t>지목 및 용도</t>
    <phoneticPr fontId="1" type="noConversion"/>
  </si>
  <si>
    <t>공매시작가</t>
    <phoneticPr fontId="1" type="noConversion"/>
  </si>
  <si>
    <t>3차</t>
  </si>
  <si>
    <t>4차</t>
  </si>
  <si>
    <t>5차</t>
  </si>
  <si>
    <t>6차</t>
  </si>
  <si>
    <t>7차</t>
  </si>
  <si>
    <t>8차</t>
  </si>
  <si>
    <t>9차</t>
  </si>
  <si>
    <t>225-37</t>
    <phoneticPr fontId="1" type="noConversion"/>
  </si>
  <si>
    <t>226-1</t>
    <phoneticPr fontId="1" type="noConversion"/>
  </si>
  <si>
    <t>226-17</t>
    <phoneticPr fontId="1" type="noConversion"/>
  </si>
  <si>
    <t>226-18</t>
    <phoneticPr fontId="1" type="noConversion"/>
  </si>
  <si>
    <t>226-21</t>
    <phoneticPr fontId="1" type="noConversion"/>
  </si>
  <si>
    <t>226-25</t>
    <phoneticPr fontId="1" type="noConversion"/>
  </si>
  <si>
    <t>225-8</t>
    <phoneticPr fontId="1" type="noConversion"/>
  </si>
  <si>
    <t>226-16</t>
    <phoneticPr fontId="1" type="noConversion"/>
  </si>
  <si>
    <t>잡종지</t>
    <phoneticPr fontId="1" type="noConversion"/>
  </si>
  <si>
    <t>답</t>
    <phoneticPr fontId="1" type="noConversion"/>
  </si>
  <si>
    <t>답</t>
    <phoneticPr fontId="1" type="noConversion"/>
  </si>
  <si>
    <t>답</t>
    <phoneticPr fontId="1" type="noConversion"/>
  </si>
  <si>
    <t>답</t>
    <phoneticPr fontId="1" type="noConversion"/>
  </si>
  <si>
    <t>도로</t>
    <phoneticPr fontId="1" type="noConversion"/>
  </si>
  <si>
    <t>도로</t>
    <phoneticPr fontId="1" type="noConversion"/>
  </si>
  <si>
    <t>비율</t>
    <phoneticPr fontId="1" type="noConversion"/>
  </si>
  <si>
    <t>합계</t>
    <phoneticPr fontId="1" type="noConversion"/>
  </si>
  <si>
    <t>면적(㎡)</t>
    <phoneticPr fontId="1" type="noConversion"/>
  </si>
  <si>
    <t>경기도 성남시
수정구 시흥동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</si>
</sst>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);[Red]\(#,##0\)"/>
    <numFmt numFmtId="177" formatCode="#,##0\ &quot;원&quot;"/>
    <numFmt numFmtId="178" formatCode="_-* #,##0.00_-;\-* #,##0.00_-;_-* &quot;-&quot;_-;_-@_-"/>
    <numFmt numFmtId="179" formatCode="#,##0_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</font>
    <font>
      <sz val="10"/>
      <color rgb="FF000000"/>
      <name val="한양신명조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3F4E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>
      <alignment vertical="center"/>
    </xf>
    <xf numFmtId="177" fontId="0" fillId="0" borderId="1" xfId="0" applyNumberForma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8" fontId="9" fillId="4" borderId="1" xfId="3" applyNumberFormat="1" applyFont="1" applyFill="1" applyBorder="1">
      <alignment vertical="center"/>
    </xf>
    <xf numFmtId="0" fontId="0" fillId="0" borderId="0" xfId="0" applyAlignment="1">
      <alignment vertical="center"/>
    </xf>
    <xf numFmtId="179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center" vertical="center"/>
    </xf>
    <xf numFmtId="3" fontId="9" fillId="0" borderId="3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9" fontId="0" fillId="6" borderId="1" xfId="0" applyNumberFormat="1" applyFill="1" applyBorder="1">
      <alignment vertical="center"/>
    </xf>
    <xf numFmtId="10" fontId="0" fillId="6" borderId="1" xfId="0" applyNumberFormat="1" applyFill="1" applyBorder="1">
      <alignment vertical="center"/>
    </xf>
  </cellXfs>
  <cellStyles count="4"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"/>
  <sheetViews>
    <sheetView view="pageBreakPreview" zoomScale="85" zoomScaleNormal="100" zoomScaleSheetLayoutView="85" workbookViewId="0">
      <selection activeCell="F12" sqref="F12"/>
    </sheetView>
  </sheetViews>
  <sheetFormatPr defaultRowHeight="16.5"/>
  <cols>
    <col min="2" max="2" width="15" style="1" customWidth="1"/>
    <col min="3" max="3" width="56.25" style="1" bestFit="1" customWidth="1"/>
    <col min="4" max="4" width="8.5" style="1" customWidth="1"/>
    <col min="5" max="5" width="18.25" bestFit="1" customWidth="1"/>
    <col min="6" max="6" width="20.75" style="1" customWidth="1"/>
    <col min="7" max="7" width="13.625" bestFit="1" customWidth="1"/>
    <col min="8" max="8" width="26" customWidth="1"/>
    <col min="9" max="9" width="54.875" customWidth="1"/>
  </cols>
  <sheetData>
    <row r="1" spans="2:9" s="1" customFormat="1"/>
    <row r="2" spans="2:9" ht="18" customHeight="1">
      <c r="C2" s="24" t="s">
        <v>2</v>
      </c>
      <c r="F2" s="4"/>
      <c r="H2" s="1"/>
    </row>
    <row r="3" spans="2:9" s="1" customFormat="1" ht="17.25" customHeight="1">
      <c r="F3" s="4"/>
    </row>
    <row r="4" spans="2:9">
      <c r="B4" s="29" t="s">
        <v>0</v>
      </c>
      <c r="C4" s="29" t="s">
        <v>37</v>
      </c>
      <c r="D4" s="29" t="s">
        <v>1</v>
      </c>
      <c r="E4" s="29" t="s">
        <v>4</v>
      </c>
      <c r="F4" s="29" t="s">
        <v>3</v>
      </c>
      <c r="H4" s="1"/>
    </row>
    <row r="5" spans="2:9">
      <c r="B5" s="29"/>
      <c r="C5" s="29"/>
      <c r="D5" s="29"/>
      <c r="E5" s="29"/>
      <c r="F5" s="29"/>
      <c r="H5" s="1"/>
    </row>
    <row r="6" spans="2:9" ht="17.25" customHeight="1">
      <c r="B6" s="2">
        <v>1</v>
      </c>
      <c r="C6" s="2" t="s">
        <v>36</v>
      </c>
      <c r="D6" s="19">
        <v>1228</v>
      </c>
      <c r="E6" s="26">
        <v>8855980000</v>
      </c>
      <c r="F6" s="18"/>
      <c r="H6" s="1"/>
      <c r="I6" s="1"/>
    </row>
    <row r="7" spans="2:9" s="1" customFormat="1" ht="17.25" customHeight="1">
      <c r="B7" s="2">
        <v>2</v>
      </c>
      <c r="C7" s="2" t="s">
        <v>38</v>
      </c>
      <c r="D7" s="19">
        <v>5</v>
      </c>
      <c r="E7" s="27"/>
      <c r="F7" s="18"/>
    </row>
    <row r="8" spans="2:9" s="1" customFormat="1" ht="17.25" customHeight="1">
      <c r="B8" s="2">
        <v>3</v>
      </c>
      <c r="C8" s="2" t="s">
        <v>39</v>
      </c>
      <c r="D8" s="19">
        <v>17</v>
      </c>
      <c r="E8" s="27"/>
      <c r="F8" s="18" t="s">
        <v>45</v>
      </c>
    </row>
    <row r="9" spans="2:9" s="1" customFormat="1" ht="17.25" customHeight="1">
      <c r="B9" s="2">
        <v>4</v>
      </c>
      <c r="C9" s="2" t="s">
        <v>40</v>
      </c>
      <c r="D9" s="19">
        <v>47</v>
      </c>
      <c r="E9" s="27"/>
      <c r="F9" s="18"/>
    </row>
    <row r="10" spans="2:9" s="1" customFormat="1" ht="17.25" customHeight="1">
      <c r="B10" s="2">
        <v>5</v>
      </c>
      <c r="C10" s="2" t="s">
        <v>41</v>
      </c>
      <c r="D10" s="19">
        <v>370</v>
      </c>
      <c r="E10" s="27"/>
      <c r="F10" s="18"/>
    </row>
    <row r="11" spans="2:9" s="1" customFormat="1" ht="17.25" customHeight="1">
      <c r="B11" s="2">
        <v>6</v>
      </c>
      <c r="C11" s="2" t="s">
        <v>42</v>
      </c>
      <c r="D11" s="19">
        <v>100</v>
      </c>
      <c r="E11" s="27"/>
      <c r="F11" s="18"/>
      <c r="G11" s="1" t="s">
        <v>18</v>
      </c>
    </row>
    <row r="12" spans="2:9" s="1" customFormat="1" ht="17.25" customHeight="1">
      <c r="B12" s="2">
        <v>7</v>
      </c>
      <c r="C12" s="2" t="s">
        <v>43</v>
      </c>
      <c r="D12" s="19">
        <v>67</v>
      </c>
      <c r="E12" s="27"/>
      <c r="F12" s="18" t="s">
        <v>46</v>
      </c>
    </row>
    <row r="13" spans="2:9">
      <c r="B13" s="2">
        <v>8</v>
      </c>
      <c r="C13" s="2" t="s">
        <v>44</v>
      </c>
      <c r="D13" s="19">
        <v>240</v>
      </c>
      <c r="E13" s="28"/>
      <c r="F13" s="18"/>
    </row>
  </sheetData>
  <mergeCells count="6">
    <mergeCell ref="E6:E13"/>
    <mergeCell ref="B4:B5"/>
    <mergeCell ref="E4:E5"/>
    <mergeCell ref="F4:F5"/>
    <mergeCell ref="D4:D5"/>
    <mergeCell ref="C4:C5"/>
  </mergeCells>
  <phoneticPr fontId="1" type="noConversion"/>
  <pageMargins left="0.7" right="0.7" top="0.75" bottom="0.75" header="0.3" footer="0.3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Normal="100" zoomScaleSheetLayoutView="100" workbookViewId="0">
      <selection activeCell="C21" sqref="C21"/>
    </sheetView>
  </sheetViews>
  <sheetFormatPr defaultRowHeight="16.5"/>
  <cols>
    <col min="1" max="1" width="8.25" style="1" customWidth="1"/>
    <col min="2" max="2" width="42.125" customWidth="1"/>
    <col min="3" max="4" width="19.125" customWidth="1"/>
    <col min="5" max="5" width="4.25" customWidth="1"/>
    <col min="6" max="12" width="16.75" customWidth="1"/>
    <col min="16" max="16" width="29.25" customWidth="1"/>
  </cols>
  <sheetData>
    <row r="1" spans="1:9">
      <c r="A1" s="8" t="s">
        <v>14</v>
      </c>
      <c r="B1" s="8"/>
      <c r="C1" s="8"/>
      <c r="D1" s="8"/>
      <c r="E1" s="8"/>
    </row>
    <row r="2" spans="1:9" s="1" customFormat="1">
      <c r="A2" s="5"/>
      <c r="B2" s="5"/>
      <c r="C2" s="5"/>
      <c r="D2" s="5"/>
      <c r="E2" s="5"/>
    </row>
    <row r="3" spans="1:9" s="1" customFormat="1">
      <c r="A3" s="11" t="s">
        <v>5</v>
      </c>
      <c r="B3" s="5"/>
      <c r="C3" s="5"/>
      <c r="D3" s="5"/>
      <c r="E3" s="5"/>
    </row>
    <row r="4" spans="1:9" s="1" customFormat="1">
      <c r="A4" s="5" t="s">
        <v>6</v>
      </c>
      <c r="B4" s="30" t="s">
        <v>22</v>
      </c>
      <c r="C4" s="30"/>
      <c r="D4" s="5"/>
      <c r="E4" s="5"/>
    </row>
    <row r="5" spans="1:9" s="1" customFormat="1">
      <c r="A5" s="9" t="s">
        <v>17</v>
      </c>
      <c r="B5" s="9"/>
      <c r="C5" s="5"/>
      <c r="D5" s="5"/>
      <c r="E5" s="5"/>
    </row>
    <row r="6" spans="1:9" s="1" customFormat="1" ht="17.25" thickBot="1">
      <c r="B6" s="10" t="s">
        <v>16</v>
      </c>
      <c r="C6" s="10" t="s">
        <v>7</v>
      </c>
      <c r="D6" s="10" t="s">
        <v>28</v>
      </c>
      <c r="E6" s="5"/>
      <c r="F6" s="6"/>
    </row>
    <row r="7" spans="1:9" s="1" customFormat="1" ht="18" thickTop="1" thickBot="1">
      <c r="A7" s="14"/>
      <c r="B7" s="16" t="s">
        <v>29</v>
      </c>
      <c r="C7" s="10" t="s">
        <v>8</v>
      </c>
      <c r="D7" s="15">
        <v>10800000000</v>
      </c>
      <c r="E7" s="5"/>
      <c r="F7" s="5"/>
    </row>
    <row r="8" spans="1:9" s="1" customFormat="1" ht="17.25" thickTop="1">
      <c r="A8" s="14"/>
      <c r="B8" s="16" t="s">
        <v>30</v>
      </c>
      <c r="C8" s="10" t="s">
        <v>9</v>
      </c>
      <c r="D8" s="15">
        <f>D7*0.9</f>
        <v>9720000000</v>
      </c>
      <c r="E8" s="5"/>
      <c r="F8" s="5"/>
      <c r="G8" s="5"/>
      <c r="H8" s="7"/>
      <c r="I8" s="7"/>
    </row>
    <row r="9" spans="1:9" s="1" customFormat="1">
      <c r="A9" s="14"/>
      <c r="B9" s="17" t="s">
        <v>31</v>
      </c>
      <c r="C9" s="10" t="s">
        <v>10</v>
      </c>
      <c r="D9" s="15">
        <f t="shared" ref="D9:D13" si="0">D8*0.9</f>
        <v>8748000000</v>
      </c>
      <c r="E9" s="5"/>
      <c r="F9" s="5"/>
      <c r="G9" s="5"/>
      <c r="H9" s="5"/>
      <c r="I9" s="5"/>
    </row>
    <row r="10" spans="1:9" s="1" customFormat="1">
      <c r="A10" s="14"/>
      <c r="B10" s="17" t="s">
        <v>32</v>
      </c>
      <c r="C10" s="10" t="s">
        <v>11</v>
      </c>
      <c r="D10" s="15">
        <f t="shared" si="0"/>
        <v>7873200000</v>
      </c>
      <c r="E10" s="5"/>
      <c r="F10" s="5"/>
      <c r="G10" s="7"/>
      <c r="H10" s="7"/>
      <c r="I10" s="7"/>
    </row>
    <row r="11" spans="1:9" s="1" customFormat="1">
      <c r="A11" s="14"/>
      <c r="B11" s="17" t="s">
        <v>33</v>
      </c>
      <c r="C11" s="10" t="s">
        <v>12</v>
      </c>
      <c r="D11" s="15">
        <f t="shared" si="0"/>
        <v>7085880000</v>
      </c>
      <c r="E11" s="5"/>
      <c r="F11" s="5"/>
      <c r="G11" s="5"/>
      <c r="H11" s="5"/>
      <c r="I11" s="5"/>
    </row>
    <row r="12" spans="1:9" s="1" customFormat="1">
      <c r="A12" s="14"/>
      <c r="B12" s="17" t="s">
        <v>34</v>
      </c>
      <c r="C12" s="25" t="s">
        <v>13</v>
      </c>
      <c r="D12" s="15">
        <f t="shared" si="0"/>
        <v>6377292000</v>
      </c>
      <c r="E12" s="5"/>
      <c r="F12" s="5"/>
      <c r="G12" s="5"/>
      <c r="H12" s="5"/>
      <c r="I12" s="5"/>
    </row>
    <row r="13" spans="1:9" s="1" customFormat="1">
      <c r="B13" s="17" t="s">
        <v>35</v>
      </c>
      <c r="C13" s="10" t="s">
        <v>24</v>
      </c>
      <c r="D13" s="15">
        <f t="shared" si="0"/>
        <v>5739562800</v>
      </c>
      <c r="E13" s="5"/>
      <c r="F13" s="5"/>
      <c r="G13" s="5"/>
      <c r="H13" s="5"/>
      <c r="I13" s="5"/>
    </row>
    <row r="15" spans="1:9" s="1" customFormat="1"/>
    <row r="16" spans="1:9">
      <c r="A16" s="1" t="s">
        <v>15</v>
      </c>
      <c r="C16" s="7" t="s">
        <v>27</v>
      </c>
    </row>
    <row r="17" spans="1:4">
      <c r="B17" t="s">
        <v>19</v>
      </c>
      <c r="C17" t="s">
        <v>20</v>
      </c>
      <c r="D17" t="s">
        <v>21</v>
      </c>
    </row>
    <row r="18" spans="1:4">
      <c r="B18" t="s">
        <v>25</v>
      </c>
      <c r="C18" s="22">
        <v>10800000000</v>
      </c>
      <c r="D18" t="s">
        <v>23</v>
      </c>
    </row>
    <row r="19" spans="1:4" ht="16.5" customHeight="1">
      <c r="B19" s="21" t="s">
        <v>26</v>
      </c>
      <c r="C19" s="20"/>
      <c r="D19" s="20"/>
    </row>
    <row r="24" spans="1:4">
      <c r="B24" s="3"/>
      <c r="C24" s="12"/>
    </row>
    <row r="25" spans="1:4">
      <c r="A25" s="3"/>
      <c r="B25" s="9"/>
      <c r="C25" s="23"/>
      <c r="D25" s="3"/>
    </row>
    <row r="26" spans="1:4">
      <c r="A26" s="3"/>
      <c r="B26" s="13"/>
      <c r="C26" s="12"/>
      <c r="D26" s="3"/>
    </row>
  </sheetData>
  <dataConsolidate/>
  <mergeCells count="1">
    <mergeCell ref="B4:C4"/>
  </mergeCells>
  <phoneticPr fontId="1" type="noConversion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tabSelected="1" workbookViewId="0">
      <selection activeCell="B20" sqref="B20"/>
    </sheetView>
  </sheetViews>
  <sheetFormatPr defaultRowHeight="16.5"/>
  <cols>
    <col min="2" max="2" width="13.75" bestFit="1" customWidth="1"/>
    <col min="3" max="3" width="7.25" bestFit="1" customWidth="1"/>
    <col min="4" max="4" width="12.375" bestFit="1" customWidth="1"/>
    <col min="5" max="5" width="8.375" bestFit="1" customWidth="1"/>
    <col min="6" max="6" width="14.75" bestFit="1" customWidth="1"/>
    <col min="7" max="14" width="13.625" bestFit="1" customWidth="1"/>
    <col min="15" max="15" width="8.5" bestFit="1" customWidth="1"/>
  </cols>
  <sheetData>
    <row r="2" spans="2:15">
      <c r="B2" s="31" t="s">
        <v>47</v>
      </c>
      <c r="C2" s="31" t="s">
        <v>48</v>
      </c>
      <c r="D2" s="31" t="s">
        <v>49</v>
      </c>
      <c r="E2" s="31" t="s">
        <v>75</v>
      </c>
      <c r="F2" s="31" t="s">
        <v>50</v>
      </c>
      <c r="G2" s="31" t="s">
        <v>9</v>
      </c>
      <c r="H2" s="31" t="s">
        <v>51</v>
      </c>
      <c r="I2" s="31" t="s">
        <v>52</v>
      </c>
      <c r="J2" s="31" t="s">
        <v>53</v>
      </c>
      <c r="K2" s="31" t="s">
        <v>54</v>
      </c>
      <c r="L2" s="31" t="s">
        <v>55</v>
      </c>
      <c r="M2" s="31" t="s">
        <v>56</v>
      </c>
      <c r="N2" s="31" t="s">
        <v>57</v>
      </c>
      <c r="O2" s="31" t="s">
        <v>73</v>
      </c>
    </row>
    <row r="3" spans="2:15">
      <c r="B3" s="32" t="s">
        <v>76</v>
      </c>
      <c r="C3" s="10" t="s">
        <v>58</v>
      </c>
      <c r="D3" s="10" t="s">
        <v>66</v>
      </c>
      <c r="E3" s="33">
        <v>17</v>
      </c>
      <c r="F3" s="33">
        <v>103120000</v>
      </c>
      <c r="G3" s="33">
        <f t="shared" ref="G3:N10" si="0">F3*0.9</f>
        <v>92808000</v>
      </c>
      <c r="H3" s="33">
        <f t="shared" si="0"/>
        <v>83527200</v>
      </c>
      <c r="I3" s="33">
        <f t="shared" si="0"/>
        <v>75174480</v>
      </c>
      <c r="J3" s="33">
        <f t="shared" si="0"/>
        <v>67657032</v>
      </c>
      <c r="K3" s="33">
        <f t="shared" si="0"/>
        <v>60891328.800000004</v>
      </c>
      <c r="L3" s="33">
        <f t="shared" si="0"/>
        <v>54802195.920000002</v>
      </c>
      <c r="M3" s="33">
        <f t="shared" si="0"/>
        <v>49321976.328000002</v>
      </c>
      <c r="N3" s="33">
        <f t="shared" si="0"/>
        <v>44389778.695200004</v>
      </c>
      <c r="O3" s="34">
        <f t="shared" ref="O3:O10" si="1">F3/$F$11</f>
        <v>9.5481481481481476E-3</v>
      </c>
    </row>
    <row r="4" spans="2:15">
      <c r="B4" s="35"/>
      <c r="C4" s="10" t="s">
        <v>59</v>
      </c>
      <c r="D4" s="10" t="s">
        <v>67</v>
      </c>
      <c r="E4" s="33">
        <v>1228</v>
      </c>
      <c r="F4" s="33">
        <v>6650120000</v>
      </c>
      <c r="G4" s="33">
        <f t="shared" si="0"/>
        <v>5985108000</v>
      </c>
      <c r="H4" s="33">
        <f t="shared" si="0"/>
        <v>5386597200</v>
      </c>
      <c r="I4" s="33">
        <f t="shared" si="0"/>
        <v>4847937480</v>
      </c>
      <c r="J4" s="33">
        <f t="shared" si="0"/>
        <v>4363143732</v>
      </c>
      <c r="K4" s="33">
        <f t="shared" si="0"/>
        <v>3926829358.8000002</v>
      </c>
      <c r="L4" s="33">
        <f t="shared" si="0"/>
        <v>3534146422.9200001</v>
      </c>
      <c r="M4" s="33">
        <f t="shared" si="0"/>
        <v>3180731780.6280003</v>
      </c>
      <c r="N4" s="33">
        <f t="shared" si="0"/>
        <v>2862658602.5652003</v>
      </c>
      <c r="O4" s="34">
        <f t="shared" si="1"/>
        <v>0.61575185185185188</v>
      </c>
    </row>
    <row r="5" spans="2:15">
      <c r="B5" s="35"/>
      <c r="C5" s="10" t="s">
        <v>60</v>
      </c>
      <c r="D5" s="10" t="s">
        <v>68</v>
      </c>
      <c r="E5" s="33">
        <v>370</v>
      </c>
      <c r="F5" s="33">
        <v>2037280000</v>
      </c>
      <c r="G5" s="33">
        <f t="shared" si="0"/>
        <v>1833552000</v>
      </c>
      <c r="H5" s="33">
        <f t="shared" si="0"/>
        <v>1650196800</v>
      </c>
      <c r="I5" s="33">
        <f t="shared" si="0"/>
        <v>1485177120</v>
      </c>
      <c r="J5" s="33">
        <f t="shared" si="0"/>
        <v>1336659408</v>
      </c>
      <c r="K5" s="33">
        <f t="shared" si="0"/>
        <v>1202993467.2</v>
      </c>
      <c r="L5" s="33">
        <f t="shared" si="0"/>
        <v>1082694120.48</v>
      </c>
      <c r="M5" s="33">
        <f t="shared" si="0"/>
        <v>974424708.43200004</v>
      </c>
      <c r="N5" s="33">
        <f t="shared" si="0"/>
        <v>876982237.58880007</v>
      </c>
      <c r="O5" s="34">
        <f t="shared" si="1"/>
        <v>0.18863703703703705</v>
      </c>
    </row>
    <row r="6" spans="2:15">
      <c r="B6" s="35"/>
      <c r="C6" s="10" t="s">
        <v>61</v>
      </c>
      <c r="D6" s="10" t="s">
        <v>68</v>
      </c>
      <c r="E6" s="33">
        <v>100</v>
      </c>
      <c r="F6" s="33">
        <v>428090000</v>
      </c>
      <c r="G6" s="33">
        <f t="shared" si="0"/>
        <v>385281000</v>
      </c>
      <c r="H6" s="33">
        <f t="shared" si="0"/>
        <v>346752900</v>
      </c>
      <c r="I6" s="33">
        <f t="shared" si="0"/>
        <v>312077610</v>
      </c>
      <c r="J6" s="33">
        <f t="shared" si="0"/>
        <v>280869849</v>
      </c>
      <c r="K6" s="33">
        <f t="shared" si="0"/>
        <v>252782864.09999999</v>
      </c>
      <c r="L6" s="33">
        <f t="shared" si="0"/>
        <v>227504577.69</v>
      </c>
      <c r="M6" s="33">
        <f t="shared" si="0"/>
        <v>204754119.921</v>
      </c>
      <c r="N6" s="33">
        <f t="shared" si="0"/>
        <v>184278707.9289</v>
      </c>
      <c r="O6" s="34">
        <f t="shared" si="1"/>
        <v>3.9637962962962965E-2</v>
      </c>
    </row>
    <row r="7" spans="2:15">
      <c r="B7" s="35"/>
      <c r="C7" s="10" t="s">
        <v>62</v>
      </c>
      <c r="D7" s="10" t="s">
        <v>69</v>
      </c>
      <c r="E7" s="33">
        <v>67</v>
      </c>
      <c r="F7" s="33">
        <v>322290000</v>
      </c>
      <c r="G7" s="33">
        <f t="shared" si="0"/>
        <v>290061000</v>
      </c>
      <c r="H7" s="33">
        <f t="shared" si="0"/>
        <v>261054900</v>
      </c>
      <c r="I7" s="33">
        <f t="shared" si="0"/>
        <v>234949410</v>
      </c>
      <c r="J7" s="33">
        <f t="shared" si="0"/>
        <v>211454469</v>
      </c>
      <c r="K7" s="33">
        <f t="shared" si="0"/>
        <v>190309022.09999999</v>
      </c>
      <c r="L7" s="33">
        <f t="shared" si="0"/>
        <v>171278119.88999999</v>
      </c>
      <c r="M7" s="33">
        <f t="shared" si="0"/>
        <v>154150307.90099999</v>
      </c>
      <c r="N7" s="33">
        <f t="shared" si="0"/>
        <v>138735277.11089998</v>
      </c>
      <c r="O7" s="34">
        <f t="shared" si="1"/>
        <v>2.9841666666666666E-2</v>
      </c>
    </row>
    <row r="8" spans="2:15">
      <c r="B8" s="35"/>
      <c r="C8" s="10" t="s">
        <v>63</v>
      </c>
      <c r="D8" s="10" t="s">
        <v>70</v>
      </c>
      <c r="E8" s="33">
        <v>240</v>
      </c>
      <c r="F8" s="33">
        <v>1154480000</v>
      </c>
      <c r="G8" s="33">
        <f t="shared" si="0"/>
        <v>1039032000</v>
      </c>
      <c r="H8" s="33">
        <f t="shared" si="0"/>
        <v>935128800</v>
      </c>
      <c r="I8" s="33">
        <f t="shared" si="0"/>
        <v>841615920</v>
      </c>
      <c r="J8" s="33">
        <f t="shared" si="0"/>
        <v>757454328</v>
      </c>
      <c r="K8" s="33">
        <f t="shared" si="0"/>
        <v>681708895.20000005</v>
      </c>
      <c r="L8" s="33">
        <f t="shared" si="0"/>
        <v>613538005.68000007</v>
      </c>
      <c r="M8" s="33">
        <f t="shared" si="0"/>
        <v>552184205.11200011</v>
      </c>
      <c r="N8" s="33">
        <f t="shared" si="0"/>
        <v>496965784.6008001</v>
      </c>
      <c r="O8" s="34">
        <f t="shared" si="1"/>
        <v>0.10689629629629629</v>
      </c>
    </row>
    <row r="9" spans="2:15">
      <c r="B9" s="35"/>
      <c r="C9" s="10" t="s">
        <v>64</v>
      </c>
      <c r="D9" s="10" t="s">
        <v>71</v>
      </c>
      <c r="E9" s="33">
        <v>5</v>
      </c>
      <c r="F9" s="33">
        <v>10060000</v>
      </c>
      <c r="G9" s="33">
        <f t="shared" si="0"/>
        <v>9054000</v>
      </c>
      <c r="H9" s="33">
        <f t="shared" si="0"/>
        <v>8148600</v>
      </c>
      <c r="I9" s="33">
        <f t="shared" si="0"/>
        <v>7333740</v>
      </c>
      <c r="J9" s="33">
        <f t="shared" si="0"/>
        <v>6600366</v>
      </c>
      <c r="K9" s="33">
        <f t="shared" si="0"/>
        <v>5940329.4000000004</v>
      </c>
      <c r="L9" s="33">
        <f t="shared" si="0"/>
        <v>5346296.4600000009</v>
      </c>
      <c r="M9" s="33">
        <f t="shared" si="0"/>
        <v>4811666.8140000012</v>
      </c>
      <c r="N9" s="33">
        <f t="shared" si="0"/>
        <v>4330500.1326000011</v>
      </c>
      <c r="O9" s="34">
        <f t="shared" si="1"/>
        <v>9.3148148148148148E-4</v>
      </c>
    </row>
    <row r="10" spans="2:15">
      <c r="B10" s="35"/>
      <c r="C10" s="10" t="s">
        <v>65</v>
      </c>
      <c r="D10" s="10" t="s">
        <v>72</v>
      </c>
      <c r="E10" s="33">
        <v>47</v>
      </c>
      <c r="F10" s="33">
        <v>94560000</v>
      </c>
      <c r="G10" s="33">
        <f t="shared" si="0"/>
        <v>85104000</v>
      </c>
      <c r="H10" s="33">
        <f t="shared" si="0"/>
        <v>76593600</v>
      </c>
      <c r="I10" s="33">
        <f t="shared" si="0"/>
        <v>68934240</v>
      </c>
      <c r="J10" s="33">
        <f t="shared" si="0"/>
        <v>62040816</v>
      </c>
      <c r="K10" s="33">
        <f t="shared" si="0"/>
        <v>55836734.399999999</v>
      </c>
      <c r="L10" s="33">
        <f t="shared" si="0"/>
        <v>50253060.960000001</v>
      </c>
      <c r="M10" s="33">
        <f t="shared" si="0"/>
        <v>45227754.864</v>
      </c>
      <c r="N10" s="33">
        <f t="shared" si="0"/>
        <v>40704979.377599999</v>
      </c>
      <c r="O10" s="34">
        <f t="shared" si="1"/>
        <v>8.7555555555555564E-3</v>
      </c>
    </row>
    <row r="11" spans="2:15">
      <c r="B11" s="35" t="s">
        <v>74</v>
      </c>
      <c r="C11" s="35"/>
      <c r="D11" s="35"/>
      <c r="E11" s="36">
        <v>2074</v>
      </c>
      <c r="F11" s="36">
        <f>SUM(F3:F10)</f>
        <v>10800000000</v>
      </c>
      <c r="G11" s="36">
        <f>F11*0.9</f>
        <v>9720000000</v>
      </c>
      <c r="H11" s="36">
        <f>SUM(H3:H10)</f>
        <v>8748000000</v>
      </c>
      <c r="I11" s="36">
        <f t="shared" ref="H11:N11" si="2">H11*0.9</f>
        <v>7873200000</v>
      </c>
      <c r="J11" s="36">
        <f t="shared" si="2"/>
        <v>7085880000</v>
      </c>
      <c r="K11" s="36">
        <f t="shared" si="2"/>
        <v>6377292000</v>
      </c>
      <c r="L11" s="36">
        <f t="shared" si="2"/>
        <v>5739562800</v>
      </c>
      <c r="M11" s="36">
        <f t="shared" si="2"/>
        <v>5165606520</v>
      </c>
      <c r="N11" s="36">
        <f t="shared" si="2"/>
        <v>4649045868</v>
      </c>
      <c r="O11" s="37">
        <f>F11/$F$11</f>
        <v>1</v>
      </c>
    </row>
  </sheetData>
  <mergeCells count="2">
    <mergeCell ref="B3:B10"/>
    <mergeCell ref="B11:D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신탁부동산목록</vt:lpstr>
      <vt:lpstr>회차별 공매가액 결정</vt:lpstr>
      <vt:lpstr>물건별 안분액</vt:lpstr>
      <vt:lpstr>신탁부동산목록!Print_Area</vt:lpstr>
      <vt:lpstr>'회차별 공매가액 결정'!Print_Area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배 상찬</cp:lastModifiedBy>
  <cp:lastPrinted>2019-11-19T11:38:49Z</cp:lastPrinted>
  <dcterms:created xsi:type="dcterms:W3CDTF">2015-09-07T02:41:47Z</dcterms:created>
  <dcterms:modified xsi:type="dcterms:W3CDTF">2020-12-03T04:52:13Z</dcterms:modified>
</cp:coreProperties>
</file>